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5400" windowHeight="14740" tabRatio="453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<sst xmlns="http://schemas.openxmlformats.org/spreadsheetml/2006/main" count="189" uniqueCount="101">
  <si>
    <t>етаж</t>
  </si>
  <si>
    <t>имот</t>
  </si>
  <si>
    <t>% о.ч.</t>
  </si>
  <si>
    <t>Апартамент 2</t>
  </si>
  <si>
    <t>Апартамент 3</t>
  </si>
  <si>
    <t>Апартамент 4</t>
  </si>
  <si>
    <t>Апартамент 6</t>
  </si>
  <si>
    <t>Апартамент 7</t>
  </si>
  <si>
    <t>Апартамент 8</t>
  </si>
  <si>
    <t>Апартамент 9</t>
  </si>
  <si>
    <t>Апартамент 10</t>
  </si>
  <si>
    <t>Апартамент 11</t>
  </si>
  <si>
    <t>Апартамент 12</t>
  </si>
  <si>
    <t>Апартамент 13</t>
  </si>
  <si>
    <t>Апартамент 14</t>
  </si>
  <si>
    <t>Апартамент 16</t>
  </si>
  <si>
    <t>Апартамент 17</t>
  </si>
  <si>
    <t>Апартамент 19</t>
  </si>
  <si>
    <t>Апартамент 1</t>
  </si>
  <si>
    <t>Апартамент 5</t>
  </si>
  <si>
    <t>Апартамент 18</t>
  </si>
  <si>
    <t>1 етаж</t>
  </si>
  <si>
    <t>2 етаж</t>
  </si>
  <si>
    <t>НСН:............................</t>
  </si>
  <si>
    <t>о.ч. м2</t>
  </si>
  <si>
    <t>застроена
площ м2</t>
  </si>
  <si>
    <t>Апартамент 21</t>
  </si>
  <si>
    <t>Апартамент 24</t>
  </si>
  <si>
    <t>Управител ..................</t>
  </si>
  <si>
    <t>Апартамент 15</t>
  </si>
  <si>
    <t>Съставил : арх. Ан. Йорданова</t>
  </si>
  <si>
    <t>Апартамент 20</t>
  </si>
  <si>
    <t>Апартамент 22</t>
  </si>
  <si>
    <t>Апартамент 23</t>
  </si>
  <si>
    <t>Апартамент 25</t>
  </si>
  <si>
    <t>Апартамент 26</t>
  </si>
  <si>
    <t>Апартамент 27</t>
  </si>
  <si>
    <t>Апартамент 28</t>
  </si>
  <si>
    <t>Апартамент 29</t>
  </si>
  <si>
    <t>Апартамент 30</t>
  </si>
  <si>
    <t>Апартамент 31</t>
  </si>
  <si>
    <t>Апартамент 32</t>
  </si>
  <si>
    <t>Апартамент 33</t>
  </si>
  <si>
    <t>Апартамент 34</t>
  </si>
  <si>
    <t>Апартамент 35</t>
  </si>
  <si>
    <t>Апартамент 36</t>
  </si>
  <si>
    <t>Апартамент 37</t>
  </si>
  <si>
    <t>Апартамент 38</t>
  </si>
  <si>
    <t>Апартамент 39</t>
  </si>
  <si>
    <t>Апартамент 40</t>
  </si>
  <si>
    <t>Апартамент 41</t>
  </si>
  <si>
    <t>Апартамент 42</t>
  </si>
  <si>
    <t>Апартамент 43</t>
  </si>
  <si>
    <t>Апартамент 44</t>
  </si>
  <si>
    <t>Апартамент 45</t>
  </si>
  <si>
    <t>Апартамент 46</t>
  </si>
  <si>
    <t>Апартамент 47</t>
  </si>
  <si>
    <t>Апартамент 48</t>
  </si>
  <si>
    <t>Апартамент 49</t>
  </si>
  <si>
    <t>Апартамент 50</t>
  </si>
  <si>
    <t>Апартамент 51</t>
  </si>
  <si>
    <t>Апартамент 52</t>
  </si>
  <si>
    <t>Апартамент 53</t>
  </si>
  <si>
    <t>Апартамент 54</t>
  </si>
  <si>
    <t>Апартамент 55</t>
  </si>
  <si>
    <t>Апартамент 56</t>
  </si>
  <si>
    <t>3 етаж</t>
  </si>
  <si>
    <t>4 етаж</t>
  </si>
  <si>
    <t xml:space="preserve">ЖИЛИЩНА СГРАДА </t>
  </si>
  <si>
    <t>общо
з.п.+ о.ч.</t>
  </si>
  <si>
    <t>двор</t>
  </si>
  <si>
    <t>5 етаж</t>
  </si>
  <si>
    <t>07.08.2008 г.</t>
  </si>
  <si>
    <t>цена м2</t>
  </si>
  <si>
    <r>
      <t>прилежаща</t>
    </r>
    <r>
      <rPr>
        <b/>
        <sz val="10"/>
        <rFont val="Arial"/>
        <family val="2"/>
      </rPr>
      <t xml:space="preserve">
</t>
    </r>
    <r>
      <rPr>
        <b/>
        <sz val="8"/>
        <rFont val="Arial"/>
        <family val="2"/>
      </rPr>
      <t>тераса м2</t>
    </r>
  </si>
  <si>
    <t>цена</t>
  </si>
  <si>
    <t xml:space="preserve">                         SINEVA del SOL - PRICELIST</t>
  </si>
  <si>
    <t>SOLD</t>
  </si>
  <si>
    <t>890 E m2</t>
  </si>
  <si>
    <t>56000 Е</t>
  </si>
  <si>
    <t xml:space="preserve">SOLD  </t>
  </si>
  <si>
    <t>76000 Е</t>
  </si>
  <si>
    <t>771 E m2</t>
  </si>
  <si>
    <t>RESERVED</t>
  </si>
  <si>
    <t>888 E m2</t>
  </si>
  <si>
    <t>64000 Е</t>
  </si>
  <si>
    <t>52000 Е</t>
  </si>
  <si>
    <t>890 Е м2</t>
  </si>
  <si>
    <t>1204 E m2</t>
  </si>
  <si>
    <t>1200 E m2</t>
  </si>
  <si>
    <t>1203 E m2</t>
  </si>
  <si>
    <t>164500 Е</t>
  </si>
  <si>
    <t>175500 Е</t>
  </si>
  <si>
    <t>1000 E m2</t>
  </si>
  <si>
    <t>66000 Е</t>
  </si>
  <si>
    <t>1087 E m2</t>
  </si>
  <si>
    <t>65000 Е</t>
  </si>
  <si>
    <t>1092 E m2</t>
  </si>
  <si>
    <t>1095 E m2</t>
  </si>
  <si>
    <t>1003 E m2</t>
  </si>
  <si>
    <t>SOLD</t>
  </si>
</sst>
</file>

<file path=xl/styles.xml><?xml version="1.0" encoding="utf-8"?>
<styleSheet xmlns="http://schemas.openxmlformats.org/spreadsheetml/2006/main">
  <numFmts count="23">
    <numFmt numFmtId="5" formatCode="&quot;BGN&quot;#,##0_);\(&quot;BGN&quot;#,##0\)"/>
    <numFmt numFmtId="6" formatCode="&quot;BGN&quot;#,##0_);[Red]\(&quot;BGN&quot;#,##0\)"/>
    <numFmt numFmtId="7" formatCode="&quot;BGN&quot;#,##0.00_);\(&quot;BGN&quot;#,##0.00\)"/>
    <numFmt numFmtId="8" formatCode="&quot;BGN&quot;#,##0.00_);[Red]\(&quot;BGN&quot;#,##0.00\)"/>
    <numFmt numFmtId="42" formatCode="_(&quot;BGN&quot;* #,##0_);_(&quot;BGN&quot;* \(#,##0\);_(&quot;BGN&quot;* &quot;-&quot;_);_(@_)"/>
    <numFmt numFmtId="41" formatCode="_(* #,##0_);_(* \(#,##0\);_(* &quot;-&quot;_);_(@_)"/>
    <numFmt numFmtId="44" formatCode="_(&quot;BGN&quot;* #,##0.00_);_(&quot;BGN&quot;* \(#,##0.00\);_(&quot;BGN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\ &quot;лв&quot;;\-#,##0\ &quot;лв&quot;"/>
    <numFmt numFmtId="171" formatCode="#,##0\ &quot;лв&quot;;[Red]\-#,##0\ &quot;лв&quot;"/>
    <numFmt numFmtId="172" formatCode="#,##0.00\ &quot;лв&quot;;\-#,##0.00\ &quot;лв&quot;"/>
    <numFmt numFmtId="173" formatCode="#,##0.00\ &quot;лв&quot;;[Red]\-#,##0.00\ &quot;лв&quot;"/>
    <numFmt numFmtId="174" formatCode="_-* #,##0\ &quot;лв&quot;_-;\-* #,##0\ &quot;лв&quot;_-;_-* &quot;-&quot;\ &quot;лв&quot;_-;_-@_-"/>
    <numFmt numFmtId="175" formatCode="_-* #,##0\ _л_в_-;\-* #,##0\ _л_в_-;_-* &quot;-&quot;\ _л_в_-;_-@_-"/>
    <numFmt numFmtId="176" formatCode="_-* #,##0.00\ &quot;лв&quot;_-;\-* #,##0.00\ &quot;лв&quot;_-;_-* &quot;-&quot;??\ &quot;лв&quot;_-;_-@_-"/>
    <numFmt numFmtId="177" formatCode="_-* #,##0.00\ _л_в_-;\-* #,##0.00\ _л_в_-;_-* &quot;-&quot;??\ _л_в_-;_-@_-"/>
    <numFmt numFmtId="178" formatCode="0.0"/>
  </numFmts>
  <fonts count="7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16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8"/>
        <bgColor indexed="64"/>
      </patternFill>
    </fill>
  </fills>
  <borders count="3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2" fontId="0" fillId="0" borderId="1" xfId="0" applyNumberFormat="1" applyBorder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2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2" fontId="0" fillId="0" borderId="2" xfId="0" applyNumberFormat="1" applyBorder="1" applyAlignment="1">
      <alignment/>
    </xf>
    <xf numFmtId="2" fontId="0" fillId="0" borderId="3" xfId="0" applyNumberFormat="1" applyBorder="1" applyAlignment="1">
      <alignment/>
    </xf>
    <xf numFmtId="2" fontId="0" fillId="0" borderId="4" xfId="0" applyNumberFormat="1" applyBorder="1" applyAlignment="1">
      <alignment/>
    </xf>
    <xf numFmtId="2" fontId="0" fillId="0" borderId="5" xfId="0" applyNumberFormat="1" applyBorder="1" applyAlignment="1">
      <alignment/>
    </xf>
    <xf numFmtId="14" fontId="0" fillId="0" borderId="0" xfId="0" applyNumberFormat="1" applyAlignment="1">
      <alignment/>
    </xf>
    <xf numFmtId="178" fontId="0" fillId="0" borderId="0" xfId="0" applyNumberFormat="1" applyAlignment="1">
      <alignment/>
    </xf>
    <xf numFmtId="2" fontId="0" fillId="0" borderId="2" xfId="0" applyNumberFormat="1" applyFill="1" applyBorder="1" applyAlignment="1">
      <alignment/>
    </xf>
    <xf numFmtId="2" fontId="0" fillId="0" borderId="6" xfId="0" applyNumberFormat="1" applyBorder="1" applyAlignment="1">
      <alignment/>
    </xf>
    <xf numFmtId="2" fontId="0" fillId="0" borderId="6" xfId="0" applyNumberFormat="1" applyFill="1" applyBorder="1" applyAlignment="1">
      <alignment/>
    </xf>
    <xf numFmtId="2" fontId="1" fillId="0" borderId="0" xfId="0" applyNumberFormat="1" applyFont="1" applyAlignment="1">
      <alignment/>
    </xf>
    <xf numFmtId="2" fontId="0" fillId="0" borderId="7" xfId="0" applyNumberFormat="1" applyBorder="1" applyAlignment="1">
      <alignment/>
    </xf>
    <xf numFmtId="2" fontId="0" fillId="0" borderId="8" xfId="0" applyNumberFormat="1" applyBorder="1" applyAlignment="1">
      <alignment/>
    </xf>
    <xf numFmtId="2" fontId="0" fillId="0" borderId="9" xfId="0" applyNumberFormat="1" applyBorder="1" applyAlignment="1">
      <alignment/>
    </xf>
    <xf numFmtId="0" fontId="0" fillId="0" borderId="5" xfId="0" applyBorder="1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Border="1" applyAlignment="1">
      <alignment/>
    </xf>
    <xf numFmtId="2" fontId="1" fillId="0" borderId="10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 wrapText="1"/>
    </xf>
    <xf numFmtId="2" fontId="1" fillId="0" borderId="11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 horizontal="center" wrapText="1"/>
    </xf>
    <xf numFmtId="2" fontId="1" fillId="0" borderId="13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2" fontId="0" fillId="0" borderId="0" xfId="0" applyNumberFormat="1" applyFill="1" applyAlignment="1">
      <alignment/>
    </xf>
    <xf numFmtId="2" fontId="0" fillId="2" borderId="14" xfId="0" applyNumberFormat="1" applyFill="1" applyBorder="1" applyAlignment="1">
      <alignment/>
    </xf>
    <xf numFmtId="2" fontId="1" fillId="2" borderId="15" xfId="0" applyNumberFormat="1" applyFont="1" applyFill="1" applyBorder="1" applyAlignment="1">
      <alignment/>
    </xf>
    <xf numFmtId="2" fontId="0" fillId="2" borderId="16" xfId="0" applyNumberFormat="1" applyFill="1" applyBorder="1" applyAlignment="1">
      <alignment/>
    </xf>
    <xf numFmtId="2" fontId="0" fillId="2" borderId="17" xfId="0" applyNumberFormat="1" applyFill="1" applyBorder="1" applyAlignment="1">
      <alignment/>
    </xf>
    <xf numFmtId="2" fontId="1" fillId="2" borderId="18" xfId="0" applyNumberFormat="1" applyFont="1" applyFill="1" applyBorder="1" applyAlignment="1">
      <alignment/>
    </xf>
    <xf numFmtId="2" fontId="1" fillId="0" borderId="6" xfId="0" applyNumberFormat="1" applyFont="1" applyBorder="1" applyAlignment="1">
      <alignment/>
    </xf>
    <xf numFmtId="2" fontId="1" fillId="0" borderId="1" xfId="0" applyNumberFormat="1" applyFont="1" applyBorder="1" applyAlignment="1">
      <alignment/>
    </xf>
    <xf numFmtId="2" fontId="1" fillId="0" borderId="1" xfId="0" applyNumberFormat="1" applyFont="1" applyFill="1" applyBorder="1" applyAlignment="1">
      <alignment/>
    </xf>
    <xf numFmtId="2" fontId="3" fillId="2" borderId="19" xfId="0" applyNumberFormat="1" applyFont="1" applyFill="1" applyBorder="1" applyAlignment="1">
      <alignment/>
    </xf>
    <xf numFmtId="2" fontId="0" fillId="0" borderId="20" xfId="0" applyNumberFormat="1" applyBorder="1" applyAlignment="1">
      <alignment/>
    </xf>
    <xf numFmtId="2" fontId="0" fillId="0" borderId="21" xfId="0" applyNumberFormat="1" applyBorder="1" applyAlignment="1">
      <alignment/>
    </xf>
    <xf numFmtId="2" fontId="0" fillId="0" borderId="22" xfId="0" applyNumberFormat="1" applyFill="1" applyBorder="1" applyAlignment="1">
      <alignment/>
    </xf>
    <xf numFmtId="2" fontId="0" fillId="0" borderId="22" xfId="0" applyNumberFormat="1" applyBorder="1" applyAlignment="1">
      <alignment/>
    </xf>
    <xf numFmtId="2" fontId="0" fillId="0" borderId="23" xfId="0" applyNumberFormat="1" applyBorder="1" applyAlignment="1">
      <alignment/>
    </xf>
    <xf numFmtId="2" fontId="1" fillId="0" borderId="24" xfId="0" applyNumberFormat="1" applyFont="1" applyBorder="1" applyAlignment="1">
      <alignment horizontal="center"/>
    </xf>
    <xf numFmtId="2" fontId="1" fillId="0" borderId="25" xfId="0" applyNumberFormat="1" applyFont="1" applyBorder="1" applyAlignment="1">
      <alignment/>
    </xf>
    <xf numFmtId="2" fontId="1" fillId="0" borderId="26" xfId="0" applyNumberFormat="1" applyFont="1" applyBorder="1" applyAlignment="1">
      <alignment/>
    </xf>
    <xf numFmtId="0" fontId="1" fillId="0" borderId="27" xfId="0" applyFont="1" applyBorder="1" applyAlignment="1">
      <alignment/>
    </xf>
    <xf numFmtId="2" fontId="0" fillId="0" borderId="28" xfId="0" applyNumberFormat="1" applyBorder="1" applyAlignment="1">
      <alignment/>
    </xf>
    <xf numFmtId="2" fontId="0" fillId="0" borderId="29" xfId="0" applyNumberFormat="1" applyBorder="1" applyAlignment="1">
      <alignment/>
    </xf>
    <xf numFmtId="0" fontId="0" fillId="0" borderId="14" xfId="0" applyBorder="1" applyAlignment="1">
      <alignment/>
    </xf>
    <xf numFmtId="2" fontId="4" fillId="0" borderId="2" xfId="0" applyNumberFormat="1" applyFont="1" applyBorder="1" applyAlignment="1">
      <alignment/>
    </xf>
    <xf numFmtId="2" fontId="0" fillId="0" borderId="1" xfId="0" applyNumberFormat="1" applyFill="1" applyBorder="1" applyAlignment="1">
      <alignment/>
    </xf>
    <xf numFmtId="2" fontId="0" fillId="0" borderId="8" xfId="0" applyNumberFormat="1" applyFill="1" applyBorder="1" applyAlignment="1">
      <alignment/>
    </xf>
    <xf numFmtId="2" fontId="0" fillId="0" borderId="1" xfId="0" applyNumberFormat="1" applyFill="1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65485"/>
  <sheetViews>
    <sheetView tabSelected="1" workbookViewId="0" topLeftCell="B1">
      <selection activeCell="O33" sqref="O33"/>
    </sheetView>
  </sheetViews>
  <sheetFormatPr defaultColWidth="8.8515625" defaultRowHeight="12.75"/>
  <cols>
    <col min="1" max="1" width="10.7109375" style="0" hidden="1" customWidth="1"/>
    <col min="2" max="2" width="0.2890625" style="0" customWidth="1"/>
    <col min="3" max="3" width="8.8515625" style="0" customWidth="1"/>
    <col min="4" max="4" width="14.28125" style="0" customWidth="1"/>
    <col min="5" max="5" width="10.00390625" style="0" customWidth="1"/>
    <col min="6" max="6" width="10.421875" style="0" customWidth="1"/>
    <col min="7" max="7" width="8.7109375" style="0" hidden="1" customWidth="1"/>
    <col min="8" max="8" width="8.28125" style="0" customWidth="1"/>
    <col min="9" max="9" width="9.7109375" style="0" customWidth="1"/>
    <col min="10" max="10" width="11.421875" style="0" customWidth="1"/>
    <col min="11" max="11" width="11.421875" style="22" customWidth="1"/>
  </cols>
  <sheetData>
    <row r="1" spans="1:11" s="1" customFormat="1" ht="1.5" customHeight="1" thickBot="1">
      <c r="A1" s="2" t="s">
        <v>68</v>
      </c>
      <c r="B1" s="2"/>
      <c r="K1" s="17"/>
    </row>
    <row r="2" spans="1:11" s="1" customFormat="1" ht="13.5" customHeight="1" hidden="1" thickBot="1">
      <c r="A2" s="2"/>
      <c r="B2" s="2"/>
      <c r="K2" s="17"/>
    </row>
    <row r="3" spans="1:11" s="1" customFormat="1" ht="13.5" customHeight="1" hidden="1" thickBot="1">
      <c r="A3" s="2"/>
      <c r="B3" s="2"/>
      <c r="K3" s="17"/>
    </row>
    <row r="4" spans="1:11" s="1" customFormat="1" ht="9" customHeight="1" hidden="1" thickBot="1">
      <c r="A4" s="2"/>
      <c r="B4" s="2"/>
      <c r="K4" s="17"/>
    </row>
    <row r="5" spans="1:11" s="6" customFormat="1" ht="18" customHeight="1">
      <c r="A5" s="29"/>
      <c r="B5" s="29"/>
      <c r="C5" s="39" t="s">
        <v>76</v>
      </c>
      <c r="D5" s="31"/>
      <c r="E5" s="31"/>
      <c r="F5" s="31"/>
      <c r="G5" s="31"/>
      <c r="H5" s="31"/>
      <c r="I5" s="31"/>
      <c r="J5" s="31"/>
      <c r="K5" s="32"/>
    </row>
    <row r="6" spans="1:11" s="6" customFormat="1" ht="11.25" customHeight="1" hidden="1" thickBot="1">
      <c r="A6" s="29"/>
      <c r="B6" s="29"/>
      <c r="C6" s="33"/>
      <c r="D6" s="34"/>
      <c r="E6" s="34"/>
      <c r="F6" s="34"/>
      <c r="G6" s="34"/>
      <c r="H6" s="34"/>
      <c r="I6" s="34"/>
      <c r="J6" s="34"/>
      <c r="K6" s="35"/>
    </row>
    <row r="7" spans="1:11" s="1" customFormat="1" ht="26.25" customHeight="1" thickBot="1">
      <c r="A7" s="40"/>
      <c r="B7" s="40"/>
      <c r="C7" s="45" t="s">
        <v>0</v>
      </c>
      <c r="D7" s="24" t="s">
        <v>1</v>
      </c>
      <c r="E7" s="25" t="s">
        <v>74</v>
      </c>
      <c r="F7" s="25" t="s">
        <v>25</v>
      </c>
      <c r="G7" s="26" t="s">
        <v>2</v>
      </c>
      <c r="H7" s="26" t="s">
        <v>24</v>
      </c>
      <c r="I7" s="27" t="s">
        <v>69</v>
      </c>
      <c r="J7" s="28" t="s">
        <v>73</v>
      </c>
      <c r="K7" s="28" t="s">
        <v>75</v>
      </c>
    </row>
    <row r="8" spans="1:18" s="1" customFormat="1" ht="13.5" customHeight="1">
      <c r="A8" s="41"/>
      <c r="B8" s="49"/>
      <c r="C8" s="8" t="s">
        <v>21</v>
      </c>
      <c r="D8" s="9" t="s">
        <v>18</v>
      </c>
      <c r="E8" s="9"/>
      <c r="F8" s="9">
        <v>63.3</v>
      </c>
      <c r="G8" s="15">
        <f>H8/563.2*100</f>
        <v>1.9838285069575023</v>
      </c>
      <c r="H8" s="15">
        <f>563.2*F8/3190.8</f>
        <v>11.172922151184654</v>
      </c>
      <c r="I8" s="18">
        <f>SUM(F8,H8)</f>
        <v>74.47292215118465</v>
      </c>
      <c r="J8" s="36" t="s">
        <v>77</v>
      </c>
      <c r="K8" s="46" t="s">
        <v>77</v>
      </c>
      <c r="R8" s="30"/>
    </row>
    <row r="9" spans="1:11" s="1" customFormat="1" ht="13.5" customHeight="1">
      <c r="A9" s="42"/>
      <c r="B9" s="42"/>
      <c r="C9" s="14"/>
      <c r="D9" s="53" t="s">
        <v>3</v>
      </c>
      <c r="E9" s="53"/>
      <c r="F9" s="53">
        <v>34.2</v>
      </c>
      <c r="G9" s="16">
        <f aca="true" t="shared" si="0" ref="G9:G63">H9/563.2*100</f>
        <v>1.0718315156073712</v>
      </c>
      <c r="H9" s="16">
        <f aca="true" t="shared" si="1" ref="H9:H63">563.2*F9/3190.8</f>
        <v>6.036555095900715</v>
      </c>
      <c r="I9" s="54">
        <f aca="true" t="shared" si="2" ref="I9:I63">SUM(F9,H9)</f>
        <v>40.23655509590072</v>
      </c>
      <c r="J9" s="37" t="s">
        <v>77</v>
      </c>
      <c r="K9" s="47" t="s">
        <v>77</v>
      </c>
    </row>
    <row r="10" spans="1:11" s="1" customFormat="1" ht="13.5" customHeight="1">
      <c r="A10" s="42"/>
      <c r="B10" s="42"/>
      <c r="C10" s="14"/>
      <c r="D10" s="3" t="s">
        <v>4</v>
      </c>
      <c r="E10" s="3"/>
      <c r="F10" s="3">
        <v>48.1</v>
      </c>
      <c r="G10" s="15">
        <f t="shared" si="0"/>
        <v>1.5074589444653377</v>
      </c>
      <c r="H10" s="15">
        <f t="shared" si="1"/>
        <v>8.490008775228782</v>
      </c>
      <c r="I10" s="19">
        <f t="shared" si="2"/>
        <v>56.59000877522878</v>
      </c>
      <c r="J10" s="37" t="s">
        <v>77</v>
      </c>
      <c r="K10" s="47" t="s">
        <v>77</v>
      </c>
    </row>
    <row r="11" spans="1:11" s="1" customFormat="1" ht="13.5" customHeight="1">
      <c r="A11" s="42"/>
      <c r="B11" s="42"/>
      <c r="C11" s="14"/>
      <c r="D11" s="53" t="s">
        <v>5</v>
      </c>
      <c r="E11" s="55"/>
      <c r="F11" s="53">
        <v>53.6</v>
      </c>
      <c r="G11" s="16">
        <f t="shared" si="0"/>
        <v>1.6798295098407923</v>
      </c>
      <c r="H11" s="16">
        <f t="shared" si="1"/>
        <v>9.460799799423343</v>
      </c>
      <c r="I11" s="54">
        <f t="shared" si="2"/>
        <v>63.06079979942334</v>
      </c>
      <c r="J11" s="38" t="s">
        <v>77</v>
      </c>
      <c r="K11" s="47" t="s">
        <v>77</v>
      </c>
    </row>
    <row r="12" spans="1:11" s="1" customFormat="1" ht="13.5" customHeight="1">
      <c r="A12" s="42"/>
      <c r="B12" s="42"/>
      <c r="C12" s="14"/>
      <c r="D12" s="53" t="s">
        <v>19</v>
      </c>
      <c r="E12" s="53"/>
      <c r="F12" s="53">
        <v>55.2</v>
      </c>
      <c r="G12" s="16">
        <f t="shared" si="0"/>
        <v>1.7299736743136518</v>
      </c>
      <c r="H12" s="16">
        <f t="shared" si="1"/>
        <v>9.743211733734487</v>
      </c>
      <c r="I12" s="54">
        <f t="shared" si="2"/>
        <v>64.94321173373449</v>
      </c>
      <c r="J12" s="38" t="s">
        <v>77</v>
      </c>
      <c r="K12" s="47" t="s">
        <v>77</v>
      </c>
    </row>
    <row r="13" spans="1:11" s="1" customFormat="1" ht="13.5" customHeight="1">
      <c r="A13" s="42"/>
      <c r="B13" s="42"/>
      <c r="C13" s="14"/>
      <c r="D13" s="3" t="s">
        <v>6</v>
      </c>
      <c r="E13" s="3"/>
      <c r="F13" s="3">
        <v>59.1</v>
      </c>
      <c r="G13" s="15">
        <f t="shared" si="0"/>
        <v>1.8522000752162464</v>
      </c>
      <c r="H13" s="15">
        <f t="shared" si="1"/>
        <v>10.431590823617901</v>
      </c>
      <c r="I13" s="19">
        <f t="shared" si="2"/>
        <v>69.5315908236179</v>
      </c>
      <c r="J13" s="38" t="s">
        <v>77</v>
      </c>
      <c r="K13" s="47" t="s">
        <v>77</v>
      </c>
    </row>
    <row r="14" spans="1:11" s="1" customFormat="1" ht="13.5" customHeight="1">
      <c r="A14" s="42"/>
      <c r="B14" s="42"/>
      <c r="C14" s="14"/>
      <c r="D14" s="3" t="s">
        <v>7</v>
      </c>
      <c r="E14" s="3"/>
      <c r="F14" s="3">
        <v>61.7</v>
      </c>
      <c r="G14" s="15">
        <f t="shared" si="0"/>
        <v>1.9336843424846433</v>
      </c>
      <c r="H14" s="15">
        <f t="shared" si="1"/>
        <v>10.890510216873512</v>
      </c>
      <c r="I14" s="19">
        <f t="shared" si="2"/>
        <v>72.59051021687351</v>
      </c>
      <c r="J14" s="38" t="s">
        <v>82</v>
      </c>
      <c r="K14" s="47" t="s">
        <v>79</v>
      </c>
    </row>
    <row r="15" spans="1:11" s="1" customFormat="1" ht="13.5" customHeight="1">
      <c r="A15" s="42"/>
      <c r="B15" s="42"/>
      <c r="C15" s="14"/>
      <c r="D15" s="53" t="s">
        <v>8</v>
      </c>
      <c r="E15" s="53"/>
      <c r="F15" s="53">
        <v>53.5</v>
      </c>
      <c r="G15" s="16">
        <f t="shared" si="0"/>
        <v>1.6766954995612384</v>
      </c>
      <c r="H15" s="16">
        <f t="shared" si="1"/>
        <v>9.443149053528895</v>
      </c>
      <c r="I15" s="54">
        <f t="shared" si="2"/>
        <v>62.9431490535289</v>
      </c>
      <c r="J15" s="38" t="s">
        <v>77</v>
      </c>
      <c r="K15" s="47" t="s">
        <v>77</v>
      </c>
    </row>
    <row r="16" spans="1:11" s="1" customFormat="1" ht="13.5" customHeight="1">
      <c r="A16" s="42"/>
      <c r="B16" s="42"/>
      <c r="C16" s="14"/>
      <c r="D16" s="53" t="s">
        <v>9</v>
      </c>
      <c r="E16" s="53" t="s">
        <v>70</v>
      </c>
      <c r="F16" s="53">
        <v>49.9</v>
      </c>
      <c r="G16" s="16">
        <f t="shared" si="0"/>
        <v>1.5638711294973047</v>
      </c>
      <c r="H16" s="16">
        <f t="shared" si="1"/>
        <v>8.80772220132882</v>
      </c>
      <c r="I16" s="54">
        <f t="shared" si="2"/>
        <v>58.70772220132882</v>
      </c>
      <c r="J16" s="38" t="s">
        <v>77</v>
      </c>
      <c r="K16" s="47" t="s">
        <v>77</v>
      </c>
    </row>
    <row r="17" spans="1:11" s="1" customFormat="1" ht="13.5" customHeight="1">
      <c r="A17" s="43"/>
      <c r="B17" s="43"/>
      <c r="C17" s="52"/>
      <c r="D17" s="3" t="s">
        <v>10</v>
      </c>
      <c r="E17" s="3" t="s">
        <v>70</v>
      </c>
      <c r="F17" s="3">
        <v>49.1</v>
      </c>
      <c r="G17" s="15">
        <f t="shared" si="0"/>
        <v>1.5387990472608748</v>
      </c>
      <c r="H17" s="15">
        <f t="shared" si="1"/>
        <v>8.666516234173248</v>
      </c>
      <c r="I17" s="19">
        <f t="shared" si="2"/>
        <v>57.76651623417325</v>
      </c>
      <c r="J17" s="38" t="s">
        <v>77</v>
      </c>
      <c r="K17" s="47" t="s">
        <v>77</v>
      </c>
    </row>
    <row r="18" spans="1:11" s="1" customFormat="1" ht="13.5" customHeight="1">
      <c r="A18" s="43"/>
      <c r="B18" s="43"/>
      <c r="C18" s="8"/>
      <c r="D18" s="3" t="s">
        <v>11</v>
      </c>
      <c r="E18" s="3" t="s">
        <v>70</v>
      </c>
      <c r="F18" s="3">
        <v>48.1</v>
      </c>
      <c r="G18" s="15">
        <f t="shared" si="0"/>
        <v>1.5074589444653377</v>
      </c>
      <c r="H18" s="15">
        <f t="shared" si="1"/>
        <v>8.490008775228782</v>
      </c>
      <c r="I18" s="19">
        <f t="shared" si="2"/>
        <v>56.59000877522878</v>
      </c>
      <c r="J18" s="38" t="s">
        <v>77</v>
      </c>
      <c r="K18" s="47" t="s">
        <v>80</v>
      </c>
    </row>
    <row r="19" spans="1:11" s="1" customFormat="1" ht="13.5" customHeight="1">
      <c r="A19" s="43"/>
      <c r="B19" s="43"/>
      <c r="C19" s="8" t="s">
        <v>22</v>
      </c>
      <c r="D19" s="3" t="s">
        <v>12</v>
      </c>
      <c r="E19" s="3"/>
      <c r="F19" s="3">
        <v>59.3</v>
      </c>
      <c r="G19" s="15">
        <f t="shared" si="0"/>
        <v>1.8584680957753543</v>
      </c>
      <c r="H19" s="15">
        <f t="shared" si="1"/>
        <v>10.466892315406795</v>
      </c>
      <c r="I19" s="19">
        <f t="shared" si="2"/>
        <v>69.76689231540679</v>
      </c>
      <c r="J19" s="38" t="s">
        <v>77</v>
      </c>
      <c r="K19" s="47" t="s">
        <v>77</v>
      </c>
    </row>
    <row r="20" spans="1:11" s="1" customFormat="1" ht="13.5" customHeight="1">
      <c r="A20" s="43"/>
      <c r="B20" s="43"/>
      <c r="C20" s="8"/>
      <c r="D20" s="3" t="s">
        <v>13</v>
      </c>
      <c r="E20" s="3"/>
      <c r="F20" s="3">
        <v>59.3</v>
      </c>
      <c r="G20" s="15">
        <f t="shared" si="0"/>
        <v>1.8584680957753543</v>
      </c>
      <c r="H20" s="15">
        <f t="shared" si="1"/>
        <v>10.466892315406795</v>
      </c>
      <c r="I20" s="19">
        <f t="shared" si="2"/>
        <v>69.76689231540679</v>
      </c>
      <c r="J20" s="38" t="s">
        <v>77</v>
      </c>
      <c r="K20" s="47" t="s">
        <v>77</v>
      </c>
    </row>
    <row r="21" spans="1:11" s="1" customFormat="1" ht="13.5" customHeight="1">
      <c r="A21" s="43"/>
      <c r="B21" s="43"/>
      <c r="C21" s="8"/>
      <c r="D21" s="53" t="s">
        <v>14</v>
      </c>
      <c r="E21" s="53"/>
      <c r="F21" s="53">
        <v>54.8</v>
      </c>
      <c r="G21" s="16">
        <f t="shared" si="0"/>
        <v>1.7174376331954364</v>
      </c>
      <c r="H21" s="16">
        <f t="shared" si="1"/>
        <v>9.6726087501567</v>
      </c>
      <c r="I21" s="54">
        <f t="shared" si="2"/>
        <v>64.4726087501567</v>
      </c>
      <c r="J21" s="38" t="s">
        <v>77</v>
      </c>
      <c r="K21" s="47" t="s">
        <v>77</v>
      </c>
    </row>
    <row r="22" spans="1:11" s="1" customFormat="1" ht="13.5" customHeight="1">
      <c r="A22" s="43"/>
      <c r="B22" s="43"/>
      <c r="C22" s="8"/>
      <c r="D22" s="53" t="s">
        <v>29</v>
      </c>
      <c r="E22" s="53"/>
      <c r="F22" s="53">
        <v>53.8</v>
      </c>
      <c r="G22" s="16">
        <f t="shared" si="0"/>
        <v>1.6860975303998993</v>
      </c>
      <c r="H22" s="16">
        <f t="shared" si="1"/>
        <v>9.496101291212234</v>
      </c>
      <c r="I22" s="54">
        <f t="shared" si="2"/>
        <v>63.29610129121223</v>
      </c>
      <c r="J22" s="38" t="s">
        <v>77</v>
      </c>
      <c r="K22" s="47" t="s">
        <v>77</v>
      </c>
    </row>
    <row r="23" spans="1:11" s="1" customFormat="1" ht="13.5" customHeight="1">
      <c r="A23" s="43"/>
      <c r="B23" s="43"/>
      <c r="C23" s="8"/>
      <c r="D23" s="53" t="s">
        <v>15</v>
      </c>
      <c r="E23" s="53"/>
      <c r="F23" s="53">
        <v>60.2</v>
      </c>
      <c r="G23" s="16">
        <f t="shared" si="0"/>
        <v>1.8866741882913378</v>
      </c>
      <c r="H23" s="16">
        <f t="shared" si="1"/>
        <v>10.625749028456815</v>
      </c>
      <c r="I23" s="54">
        <f t="shared" si="2"/>
        <v>70.82574902845681</v>
      </c>
      <c r="J23" s="38" t="s">
        <v>77</v>
      </c>
      <c r="K23" s="47" t="s">
        <v>77</v>
      </c>
    </row>
    <row r="24" spans="1:11" s="1" customFormat="1" ht="13.5" customHeight="1">
      <c r="A24" s="43"/>
      <c r="B24" s="43"/>
      <c r="C24" s="8"/>
      <c r="D24" s="53" t="s">
        <v>16</v>
      </c>
      <c r="E24" s="53"/>
      <c r="F24" s="53">
        <v>53.6</v>
      </c>
      <c r="G24" s="16">
        <f t="shared" si="0"/>
        <v>1.6798295098407923</v>
      </c>
      <c r="H24" s="16">
        <f t="shared" si="1"/>
        <v>9.460799799423343</v>
      </c>
      <c r="I24" s="54">
        <f t="shared" si="2"/>
        <v>63.06079979942334</v>
      </c>
      <c r="J24" s="38" t="s">
        <v>77</v>
      </c>
      <c r="K24" s="47" t="s">
        <v>77</v>
      </c>
    </row>
    <row r="25" spans="1:11" s="1" customFormat="1" ht="13.5" customHeight="1">
      <c r="A25" s="43"/>
      <c r="B25" s="43"/>
      <c r="C25" s="8"/>
      <c r="D25" s="53" t="s">
        <v>20</v>
      </c>
      <c r="E25" s="53"/>
      <c r="F25" s="53">
        <v>55.2</v>
      </c>
      <c r="G25" s="16">
        <f t="shared" si="0"/>
        <v>1.7299736743136518</v>
      </c>
      <c r="H25" s="16">
        <f t="shared" si="1"/>
        <v>9.743211733734487</v>
      </c>
      <c r="I25" s="54">
        <f t="shared" si="2"/>
        <v>64.94321173373449</v>
      </c>
      <c r="J25" s="38" t="s">
        <v>77</v>
      </c>
      <c r="K25" s="47" t="s">
        <v>77</v>
      </c>
    </row>
    <row r="26" spans="1:11" s="1" customFormat="1" ht="13.5" customHeight="1">
      <c r="A26" s="43"/>
      <c r="B26" s="43"/>
      <c r="C26" s="8"/>
      <c r="D26" s="53" t="s">
        <v>17</v>
      </c>
      <c r="E26" s="53"/>
      <c r="F26" s="53">
        <v>59.1</v>
      </c>
      <c r="G26" s="16">
        <f t="shared" si="0"/>
        <v>1.8522000752162464</v>
      </c>
      <c r="H26" s="16">
        <f t="shared" si="1"/>
        <v>10.431590823617901</v>
      </c>
      <c r="I26" s="54">
        <f t="shared" si="2"/>
        <v>69.5315908236179</v>
      </c>
      <c r="J26" s="38" t="s">
        <v>77</v>
      </c>
      <c r="K26" s="47" t="s">
        <v>77</v>
      </c>
    </row>
    <row r="27" spans="1:11" s="1" customFormat="1" ht="13.5" customHeight="1">
      <c r="A27" s="43"/>
      <c r="B27" s="43"/>
      <c r="C27" s="8"/>
      <c r="D27" s="53" t="s">
        <v>31</v>
      </c>
      <c r="E27" s="53"/>
      <c r="F27" s="53">
        <v>61.7</v>
      </c>
      <c r="G27" s="16">
        <f t="shared" si="0"/>
        <v>1.9336843424846433</v>
      </c>
      <c r="H27" s="16">
        <f t="shared" si="1"/>
        <v>10.890510216873512</v>
      </c>
      <c r="I27" s="54">
        <f t="shared" si="2"/>
        <v>72.59051021687351</v>
      </c>
      <c r="J27" s="38" t="s">
        <v>77</v>
      </c>
      <c r="K27" s="47" t="s">
        <v>77</v>
      </c>
    </row>
    <row r="28" spans="1:11" s="1" customFormat="1" ht="13.5" customHeight="1">
      <c r="A28" s="43"/>
      <c r="B28" s="43"/>
      <c r="C28" s="8"/>
      <c r="D28" s="53" t="s">
        <v>26</v>
      </c>
      <c r="E28" s="53"/>
      <c r="F28" s="53">
        <v>53.4</v>
      </c>
      <c r="G28" s="16">
        <f t="shared" si="0"/>
        <v>1.6735614892816848</v>
      </c>
      <c r="H28" s="16">
        <f t="shared" si="1"/>
        <v>9.425498307634449</v>
      </c>
      <c r="I28" s="54">
        <f t="shared" si="2"/>
        <v>62.82549830763445</v>
      </c>
      <c r="J28" s="38" t="s">
        <v>77</v>
      </c>
      <c r="K28" s="47" t="s">
        <v>77</v>
      </c>
    </row>
    <row r="29" spans="1:11" s="1" customFormat="1" ht="13.5" customHeight="1">
      <c r="A29" s="43"/>
      <c r="B29" s="43"/>
      <c r="C29" s="8"/>
      <c r="D29" s="53" t="s">
        <v>32</v>
      </c>
      <c r="E29" s="53"/>
      <c r="F29" s="53">
        <v>51.6</v>
      </c>
      <c r="G29" s="16">
        <f t="shared" si="0"/>
        <v>1.6171493042497178</v>
      </c>
      <c r="H29" s="16">
        <f t="shared" si="1"/>
        <v>9.107784881534412</v>
      </c>
      <c r="I29" s="54">
        <f t="shared" si="2"/>
        <v>60.707784881534415</v>
      </c>
      <c r="J29" s="38" t="s">
        <v>77</v>
      </c>
      <c r="K29" s="47" t="s">
        <v>77</v>
      </c>
    </row>
    <row r="30" spans="1:11" s="1" customFormat="1" ht="13.5" customHeight="1">
      <c r="A30" s="43"/>
      <c r="B30" s="43"/>
      <c r="C30" s="8"/>
      <c r="D30" s="53" t="s">
        <v>33</v>
      </c>
      <c r="E30" s="53"/>
      <c r="F30" s="53">
        <v>50.6</v>
      </c>
      <c r="G30" s="16">
        <f t="shared" si="0"/>
        <v>1.5858092014541807</v>
      </c>
      <c r="H30" s="16">
        <f t="shared" si="1"/>
        <v>8.931277422589947</v>
      </c>
      <c r="I30" s="54">
        <f t="shared" si="2"/>
        <v>59.53127742258995</v>
      </c>
      <c r="J30" s="38" t="s">
        <v>77</v>
      </c>
      <c r="K30" s="47" t="s">
        <v>77</v>
      </c>
    </row>
    <row r="31" spans="1:11" s="1" customFormat="1" ht="13.5" customHeight="1">
      <c r="A31" s="43"/>
      <c r="B31" s="43"/>
      <c r="C31" s="8"/>
      <c r="D31" s="53" t="s">
        <v>27</v>
      </c>
      <c r="E31" s="53"/>
      <c r="F31" s="53">
        <v>49.7</v>
      </c>
      <c r="G31" s="16">
        <f t="shared" si="0"/>
        <v>1.5576031089381972</v>
      </c>
      <c r="H31" s="16">
        <f t="shared" si="1"/>
        <v>8.772420709539928</v>
      </c>
      <c r="I31" s="54">
        <f t="shared" si="2"/>
        <v>58.47242070953993</v>
      </c>
      <c r="J31" s="38" t="s">
        <v>77</v>
      </c>
      <c r="K31" s="47" t="s">
        <v>77</v>
      </c>
    </row>
    <row r="32" spans="1:11" s="1" customFormat="1" ht="13.5" customHeight="1">
      <c r="A32" s="43"/>
      <c r="B32" s="43"/>
      <c r="C32" s="8" t="s">
        <v>66</v>
      </c>
      <c r="D32" s="53" t="s">
        <v>34</v>
      </c>
      <c r="E32" s="53"/>
      <c r="F32" s="53">
        <v>59.3</v>
      </c>
      <c r="G32" s="16">
        <f t="shared" si="0"/>
        <v>1.8584680957753543</v>
      </c>
      <c r="H32" s="16">
        <f t="shared" si="1"/>
        <v>10.466892315406795</v>
      </c>
      <c r="I32" s="54">
        <f t="shared" si="2"/>
        <v>69.76689231540679</v>
      </c>
      <c r="J32" s="38" t="s">
        <v>84</v>
      </c>
      <c r="K32" s="47" t="s">
        <v>100</v>
      </c>
    </row>
    <row r="33" spans="1:11" s="1" customFormat="1" ht="13.5" customHeight="1">
      <c r="A33" s="43"/>
      <c r="B33" s="43"/>
      <c r="C33" s="8"/>
      <c r="D33" s="53" t="s">
        <v>35</v>
      </c>
      <c r="E33" s="53"/>
      <c r="F33" s="53">
        <v>59.3</v>
      </c>
      <c r="G33" s="16">
        <f t="shared" si="0"/>
        <v>1.8584680957753543</v>
      </c>
      <c r="H33" s="16">
        <f t="shared" si="1"/>
        <v>10.466892315406795</v>
      </c>
      <c r="I33" s="54">
        <f t="shared" si="2"/>
        <v>69.76689231540679</v>
      </c>
      <c r="J33" s="38" t="s">
        <v>77</v>
      </c>
      <c r="K33" s="47" t="s">
        <v>77</v>
      </c>
    </row>
    <row r="34" spans="1:11" s="1" customFormat="1" ht="13.5" customHeight="1">
      <c r="A34" s="43"/>
      <c r="B34" s="43"/>
      <c r="C34" s="8"/>
      <c r="D34" s="53" t="s">
        <v>36</v>
      </c>
      <c r="E34" s="53"/>
      <c r="F34" s="53">
        <v>54.8</v>
      </c>
      <c r="G34" s="16">
        <f t="shared" si="0"/>
        <v>1.7174376331954364</v>
      </c>
      <c r="H34" s="16">
        <f t="shared" si="1"/>
        <v>9.6726087501567</v>
      </c>
      <c r="I34" s="54">
        <f t="shared" si="2"/>
        <v>64.4726087501567</v>
      </c>
      <c r="J34" s="38" t="s">
        <v>83</v>
      </c>
      <c r="K34" s="47" t="s">
        <v>83</v>
      </c>
    </row>
    <row r="35" spans="1:11" s="1" customFormat="1" ht="13.5" customHeight="1">
      <c r="A35" s="43"/>
      <c r="B35" s="43"/>
      <c r="C35" s="8"/>
      <c r="D35" s="53" t="s">
        <v>37</v>
      </c>
      <c r="E35" s="53"/>
      <c r="F35" s="53">
        <v>53.8</v>
      </c>
      <c r="G35" s="16">
        <f t="shared" si="0"/>
        <v>1.6860975303998993</v>
      </c>
      <c r="H35" s="16">
        <f t="shared" si="1"/>
        <v>9.496101291212234</v>
      </c>
      <c r="I35" s="54">
        <f t="shared" si="2"/>
        <v>63.29610129121223</v>
      </c>
      <c r="J35" s="38" t="s">
        <v>77</v>
      </c>
      <c r="K35" s="47" t="s">
        <v>77</v>
      </c>
    </row>
    <row r="36" spans="1:11" s="1" customFormat="1" ht="13.5" customHeight="1">
      <c r="A36" s="43"/>
      <c r="B36" s="43"/>
      <c r="C36" s="8"/>
      <c r="D36" s="53" t="s">
        <v>38</v>
      </c>
      <c r="E36" s="53"/>
      <c r="F36" s="53">
        <v>60.2</v>
      </c>
      <c r="G36" s="16">
        <f t="shared" si="0"/>
        <v>1.8866741882913378</v>
      </c>
      <c r="H36" s="16">
        <f t="shared" si="1"/>
        <v>10.625749028456815</v>
      </c>
      <c r="I36" s="54">
        <f t="shared" si="2"/>
        <v>70.82574902845681</v>
      </c>
      <c r="J36" s="38" t="s">
        <v>77</v>
      </c>
      <c r="K36" s="47" t="s">
        <v>77</v>
      </c>
    </row>
    <row r="37" spans="1:11" s="1" customFormat="1" ht="13.5" customHeight="1">
      <c r="A37" s="43"/>
      <c r="B37" s="43"/>
      <c r="C37" s="8"/>
      <c r="D37" s="53" t="s">
        <v>39</v>
      </c>
      <c r="E37" s="53"/>
      <c r="F37" s="53">
        <v>53.6</v>
      </c>
      <c r="G37" s="16">
        <f t="shared" si="0"/>
        <v>1.6798295098407923</v>
      </c>
      <c r="H37" s="16">
        <f t="shared" si="1"/>
        <v>9.460799799423343</v>
      </c>
      <c r="I37" s="54">
        <f t="shared" si="2"/>
        <v>63.06079979942334</v>
      </c>
      <c r="J37" s="38" t="s">
        <v>93</v>
      </c>
      <c r="K37" s="47" t="s">
        <v>83</v>
      </c>
    </row>
    <row r="38" spans="1:11" s="1" customFormat="1" ht="13.5" customHeight="1">
      <c r="A38" s="43"/>
      <c r="B38" s="43"/>
      <c r="C38" s="8"/>
      <c r="D38" s="53" t="s">
        <v>40</v>
      </c>
      <c r="E38" s="53"/>
      <c r="F38" s="53">
        <v>55.2</v>
      </c>
      <c r="G38" s="16">
        <f t="shared" si="0"/>
        <v>1.7299736743136518</v>
      </c>
      <c r="H38" s="16">
        <f t="shared" si="1"/>
        <v>9.743211733734487</v>
      </c>
      <c r="I38" s="54">
        <f t="shared" si="2"/>
        <v>64.94321173373449</v>
      </c>
      <c r="J38" s="38" t="s">
        <v>77</v>
      </c>
      <c r="K38" s="47" t="s">
        <v>77</v>
      </c>
    </row>
    <row r="39" spans="1:11" s="1" customFormat="1" ht="13.5" customHeight="1">
      <c r="A39" s="43"/>
      <c r="B39" s="43"/>
      <c r="C39" s="8"/>
      <c r="D39" s="53" t="s">
        <v>41</v>
      </c>
      <c r="E39" s="53"/>
      <c r="F39" s="53">
        <v>59.1</v>
      </c>
      <c r="G39" s="16">
        <f t="shared" si="0"/>
        <v>1.8522000752162464</v>
      </c>
      <c r="H39" s="16">
        <f t="shared" si="1"/>
        <v>10.431590823617901</v>
      </c>
      <c r="I39" s="54">
        <f t="shared" si="2"/>
        <v>69.5315908236179</v>
      </c>
      <c r="J39" s="38" t="s">
        <v>77</v>
      </c>
      <c r="K39" s="47" t="s">
        <v>77</v>
      </c>
    </row>
    <row r="40" spans="1:11" s="1" customFormat="1" ht="13.5" customHeight="1">
      <c r="A40" s="43"/>
      <c r="B40" s="43"/>
      <c r="C40" s="8"/>
      <c r="D40" s="53" t="s">
        <v>42</v>
      </c>
      <c r="E40" s="53"/>
      <c r="F40" s="53">
        <v>61.7</v>
      </c>
      <c r="G40" s="16">
        <f t="shared" si="0"/>
        <v>1.9336843424846433</v>
      </c>
      <c r="H40" s="16">
        <f t="shared" si="1"/>
        <v>10.890510216873512</v>
      </c>
      <c r="I40" s="54">
        <f t="shared" si="2"/>
        <v>72.59051021687351</v>
      </c>
      <c r="J40" s="38" t="s">
        <v>77</v>
      </c>
      <c r="K40" s="47" t="s">
        <v>77</v>
      </c>
    </row>
    <row r="41" spans="1:11" s="1" customFormat="1" ht="13.5" customHeight="1">
      <c r="A41" s="43"/>
      <c r="B41" s="43"/>
      <c r="C41" s="8"/>
      <c r="D41" s="53" t="s">
        <v>43</v>
      </c>
      <c r="E41" s="53"/>
      <c r="F41" s="53">
        <v>53.4</v>
      </c>
      <c r="G41" s="16">
        <f t="shared" si="0"/>
        <v>1.6735614892816848</v>
      </c>
      <c r="H41" s="16">
        <f t="shared" si="1"/>
        <v>9.425498307634449</v>
      </c>
      <c r="I41" s="54">
        <f t="shared" si="2"/>
        <v>62.82549830763445</v>
      </c>
      <c r="J41" s="38" t="s">
        <v>77</v>
      </c>
      <c r="K41" s="47" t="s">
        <v>77</v>
      </c>
    </row>
    <row r="42" spans="1:11" s="1" customFormat="1" ht="13.5" customHeight="1">
      <c r="A42" s="43"/>
      <c r="B42" s="43"/>
      <c r="C42" s="8"/>
      <c r="D42" s="53" t="s">
        <v>44</v>
      </c>
      <c r="E42" s="53"/>
      <c r="F42" s="53">
        <v>51.6</v>
      </c>
      <c r="G42" s="16">
        <f t="shared" si="0"/>
        <v>1.6171493042497178</v>
      </c>
      <c r="H42" s="16">
        <f t="shared" si="1"/>
        <v>9.107784881534412</v>
      </c>
      <c r="I42" s="54">
        <f t="shared" si="2"/>
        <v>60.707784881534415</v>
      </c>
      <c r="J42" s="38" t="s">
        <v>87</v>
      </c>
      <c r="K42" s="47" t="s">
        <v>83</v>
      </c>
    </row>
    <row r="43" spans="1:11" s="1" customFormat="1" ht="13.5" customHeight="1">
      <c r="A43" s="43"/>
      <c r="B43" s="43"/>
      <c r="C43" s="8"/>
      <c r="D43" s="53" t="s">
        <v>45</v>
      </c>
      <c r="E43" s="53"/>
      <c r="F43" s="53">
        <v>50.6</v>
      </c>
      <c r="G43" s="16">
        <f t="shared" si="0"/>
        <v>1.5858092014541807</v>
      </c>
      <c r="H43" s="16">
        <f t="shared" si="1"/>
        <v>8.931277422589947</v>
      </c>
      <c r="I43" s="54">
        <f t="shared" si="2"/>
        <v>59.53127742258995</v>
      </c>
      <c r="J43" s="38" t="s">
        <v>78</v>
      </c>
      <c r="K43" s="47" t="s">
        <v>83</v>
      </c>
    </row>
    <row r="44" spans="1:11" s="1" customFormat="1" ht="13.5" customHeight="1">
      <c r="A44" s="43"/>
      <c r="B44" s="43"/>
      <c r="C44" s="8"/>
      <c r="D44" s="53" t="s">
        <v>46</v>
      </c>
      <c r="E44" s="53"/>
      <c r="F44" s="53">
        <v>49.7</v>
      </c>
      <c r="G44" s="16">
        <f t="shared" si="0"/>
        <v>1.5576031089381972</v>
      </c>
      <c r="H44" s="16">
        <f t="shared" si="1"/>
        <v>8.772420709539928</v>
      </c>
      <c r="I44" s="54">
        <f t="shared" si="2"/>
        <v>58.47242070953993</v>
      </c>
      <c r="J44" s="38" t="s">
        <v>78</v>
      </c>
      <c r="K44" s="47" t="s">
        <v>86</v>
      </c>
    </row>
    <row r="45" spans="1:11" s="1" customFormat="1" ht="13.5" customHeight="1">
      <c r="A45" s="43"/>
      <c r="B45" s="43"/>
      <c r="C45" s="8" t="s">
        <v>67</v>
      </c>
      <c r="D45" s="53" t="s">
        <v>47</v>
      </c>
      <c r="E45" s="53"/>
      <c r="F45" s="53">
        <v>59.3</v>
      </c>
      <c r="G45" s="16">
        <f t="shared" si="0"/>
        <v>1.8584680957753543</v>
      </c>
      <c r="H45" s="16">
        <f t="shared" si="1"/>
        <v>10.466892315406795</v>
      </c>
      <c r="I45" s="54">
        <f t="shared" si="2"/>
        <v>69.76689231540679</v>
      </c>
      <c r="J45" s="38" t="s">
        <v>99</v>
      </c>
      <c r="K45" s="47" t="s">
        <v>83</v>
      </c>
    </row>
    <row r="46" spans="1:11" s="1" customFormat="1" ht="13.5" customHeight="1">
      <c r="A46" s="43"/>
      <c r="B46" s="43"/>
      <c r="C46" s="8"/>
      <c r="D46" s="53" t="s">
        <v>48</v>
      </c>
      <c r="E46" s="53"/>
      <c r="F46" s="53">
        <v>59.3</v>
      </c>
      <c r="G46" s="16">
        <f t="shared" si="0"/>
        <v>1.8584680957753543</v>
      </c>
      <c r="H46" s="16">
        <f t="shared" si="1"/>
        <v>10.466892315406795</v>
      </c>
      <c r="I46" s="54">
        <f t="shared" si="2"/>
        <v>69.76689231540679</v>
      </c>
      <c r="J46" s="38" t="s">
        <v>88</v>
      </c>
      <c r="K46" s="47" t="s">
        <v>83</v>
      </c>
    </row>
    <row r="47" spans="1:11" s="1" customFormat="1" ht="13.5" customHeight="1">
      <c r="A47" s="43"/>
      <c r="B47" s="43"/>
      <c r="C47" s="8"/>
      <c r="D47" s="53" t="s">
        <v>49</v>
      </c>
      <c r="E47" s="53"/>
      <c r="F47" s="53">
        <v>54.8</v>
      </c>
      <c r="G47" s="16">
        <f t="shared" si="0"/>
        <v>1.7174376331954364</v>
      </c>
      <c r="H47" s="16">
        <f t="shared" si="1"/>
        <v>9.6726087501567</v>
      </c>
      <c r="I47" s="54">
        <f t="shared" si="2"/>
        <v>64.4726087501567</v>
      </c>
      <c r="J47" s="38" t="s">
        <v>77</v>
      </c>
      <c r="K47" s="47" t="s">
        <v>77</v>
      </c>
    </row>
    <row r="48" spans="1:11" s="1" customFormat="1" ht="13.5" customHeight="1">
      <c r="A48" s="43"/>
      <c r="B48" s="43"/>
      <c r="C48" s="8"/>
      <c r="D48" s="53" t="s">
        <v>50</v>
      </c>
      <c r="E48" s="53"/>
      <c r="F48" s="53">
        <v>53.8</v>
      </c>
      <c r="G48" s="16">
        <f t="shared" si="0"/>
        <v>1.6860975303998993</v>
      </c>
      <c r="H48" s="16">
        <f t="shared" si="1"/>
        <v>9.496101291212234</v>
      </c>
      <c r="I48" s="54">
        <f t="shared" si="2"/>
        <v>63.29610129121223</v>
      </c>
      <c r="J48" s="38" t="s">
        <v>89</v>
      </c>
      <c r="K48" s="47" t="s">
        <v>81</v>
      </c>
    </row>
    <row r="49" spans="1:11" s="1" customFormat="1" ht="13.5" customHeight="1">
      <c r="A49" s="43"/>
      <c r="B49" s="43"/>
      <c r="C49" s="8"/>
      <c r="D49" s="53" t="s">
        <v>51</v>
      </c>
      <c r="E49" s="53"/>
      <c r="F49" s="53">
        <v>60.2</v>
      </c>
      <c r="G49" s="16">
        <f t="shared" si="0"/>
        <v>1.8866741882913378</v>
      </c>
      <c r="H49" s="16">
        <f t="shared" si="1"/>
        <v>10.625749028456815</v>
      </c>
      <c r="I49" s="54">
        <f t="shared" si="2"/>
        <v>70.82574902845681</v>
      </c>
      <c r="J49" s="38" t="s">
        <v>77</v>
      </c>
      <c r="K49" s="47" t="s">
        <v>77</v>
      </c>
    </row>
    <row r="50" spans="1:11" s="1" customFormat="1" ht="13.5" customHeight="1">
      <c r="A50" s="43"/>
      <c r="B50" s="43"/>
      <c r="C50" s="8"/>
      <c r="D50" s="53" t="s">
        <v>52</v>
      </c>
      <c r="E50" s="53"/>
      <c r="F50" s="53">
        <v>53.6</v>
      </c>
      <c r="G50" s="16">
        <f t="shared" si="0"/>
        <v>1.6798295098407923</v>
      </c>
      <c r="H50" s="16">
        <f t="shared" si="1"/>
        <v>9.460799799423343</v>
      </c>
      <c r="I50" s="54">
        <f t="shared" si="2"/>
        <v>63.06079979942334</v>
      </c>
      <c r="J50" s="38" t="s">
        <v>77</v>
      </c>
      <c r="K50" s="47" t="s">
        <v>77</v>
      </c>
    </row>
    <row r="51" spans="1:11" s="1" customFormat="1" ht="13.5" customHeight="1">
      <c r="A51" s="43"/>
      <c r="B51" s="43"/>
      <c r="C51" s="8"/>
      <c r="D51" s="53" t="s">
        <v>53</v>
      </c>
      <c r="E51" s="53"/>
      <c r="F51" s="53">
        <v>55.2</v>
      </c>
      <c r="G51" s="16">
        <f t="shared" si="0"/>
        <v>1.7299736743136518</v>
      </c>
      <c r="H51" s="16">
        <f t="shared" si="1"/>
        <v>9.743211733734487</v>
      </c>
      <c r="I51" s="54">
        <f t="shared" si="2"/>
        <v>64.94321173373449</v>
      </c>
      <c r="J51" s="38" t="s">
        <v>77</v>
      </c>
      <c r="K51" s="47" t="s">
        <v>77</v>
      </c>
    </row>
    <row r="52" spans="1:11" s="1" customFormat="1" ht="13.5" customHeight="1">
      <c r="A52" s="43"/>
      <c r="B52" s="43"/>
      <c r="C52" s="52"/>
      <c r="D52" s="53" t="s">
        <v>54</v>
      </c>
      <c r="E52" s="53"/>
      <c r="F52" s="53">
        <v>59.1</v>
      </c>
      <c r="G52" s="16">
        <f t="shared" si="0"/>
        <v>1.8522000752162464</v>
      </c>
      <c r="H52" s="16">
        <f t="shared" si="1"/>
        <v>10.431590823617901</v>
      </c>
      <c r="I52" s="54">
        <f t="shared" si="2"/>
        <v>69.5315908236179</v>
      </c>
      <c r="J52" s="38" t="s">
        <v>77</v>
      </c>
      <c r="K52" s="47" t="s">
        <v>77</v>
      </c>
    </row>
    <row r="53" spans="1:11" s="1" customFormat="1" ht="13.5" customHeight="1">
      <c r="A53" s="43"/>
      <c r="B53" s="43"/>
      <c r="C53" s="8"/>
      <c r="D53" s="53" t="s">
        <v>55</v>
      </c>
      <c r="E53" s="53"/>
      <c r="F53" s="53">
        <v>57.2</v>
      </c>
      <c r="G53" s="16">
        <f t="shared" si="0"/>
        <v>1.792653879904726</v>
      </c>
      <c r="H53" s="16">
        <f t="shared" si="1"/>
        <v>10.096226651623418</v>
      </c>
      <c r="I53" s="54">
        <f t="shared" si="2"/>
        <v>67.29622665162341</v>
      </c>
      <c r="J53" s="38" t="s">
        <v>90</v>
      </c>
      <c r="K53" s="47" t="s">
        <v>83</v>
      </c>
    </row>
    <row r="54" spans="1:13" s="1" customFormat="1" ht="13.5" customHeight="1">
      <c r="A54" s="43"/>
      <c r="B54" s="43"/>
      <c r="C54" s="8"/>
      <c r="D54" s="53" t="s">
        <v>56</v>
      </c>
      <c r="E54" s="53"/>
      <c r="F54" s="53">
        <v>53.4</v>
      </c>
      <c r="G54" s="16">
        <f t="shared" si="0"/>
        <v>1.6735614892816848</v>
      </c>
      <c r="H54" s="16">
        <f t="shared" si="1"/>
        <v>9.425498307634449</v>
      </c>
      <c r="I54" s="54">
        <f t="shared" si="2"/>
        <v>62.82549830763445</v>
      </c>
      <c r="J54" s="38" t="s">
        <v>77</v>
      </c>
      <c r="K54" s="47" t="s">
        <v>77</v>
      </c>
      <c r="M54"/>
    </row>
    <row r="55" spans="1:11" s="1" customFormat="1" ht="13.5" customHeight="1">
      <c r="A55" s="43"/>
      <c r="B55" s="43"/>
      <c r="C55" s="8"/>
      <c r="D55" s="53" t="s">
        <v>57</v>
      </c>
      <c r="E55" s="53"/>
      <c r="F55" s="53">
        <v>51.6</v>
      </c>
      <c r="G55" s="16">
        <f t="shared" si="0"/>
        <v>1.6171493042497178</v>
      </c>
      <c r="H55" s="16">
        <f t="shared" si="1"/>
        <v>9.107784881534412</v>
      </c>
      <c r="I55" s="54">
        <f t="shared" si="2"/>
        <v>60.707784881534415</v>
      </c>
      <c r="J55" s="38" t="s">
        <v>95</v>
      </c>
      <c r="K55" s="47" t="s">
        <v>94</v>
      </c>
    </row>
    <row r="56" spans="1:11" s="1" customFormat="1" ht="13.5" customHeight="1">
      <c r="A56" s="43"/>
      <c r="B56" s="43"/>
      <c r="C56" s="8"/>
      <c r="D56" s="53" t="s">
        <v>58</v>
      </c>
      <c r="E56" s="53"/>
      <c r="F56" s="53">
        <v>50.6</v>
      </c>
      <c r="G56" s="16">
        <f t="shared" si="0"/>
        <v>1.5858092014541807</v>
      </c>
      <c r="H56" s="16">
        <f t="shared" si="1"/>
        <v>8.931277422589947</v>
      </c>
      <c r="I56" s="54">
        <f t="shared" si="2"/>
        <v>59.53127742258995</v>
      </c>
      <c r="J56" s="38" t="s">
        <v>97</v>
      </c>
      <c r="K56" s="47" t="s">
        <v>96</v>
      </c>
    </row>
    <row r="57" spans="1:11" s="1" customFormat="1" ht="13.5" customHeight="1">
      <c r="A57" s="43"/>
      <c r="B57" s="43"/>
      <c r="C57" s="8"/>
      <c r="D57" s="53" t="s">
        <v>59</v>
      </c>
      <c r="E57" s="53"/>
      <c r="F57" s="53">
        <v>49.7</v>
      </c>
      <c r="G57" s="16">
        <f t="shared" si="0"/>
        <v>1.5576031089381972</v>
      </c>
      <c r="H57" s="16">
        <f t="shared" si="1"/>
        <v>8.772420709539928</v>
      </c>
      <c r="I57" s="54">
        <f t="shared" si="2"/>
        <v>58.47242070953993</v>
      </c>
      <c r="J57" s="38" t="s">
        <v>98</v>
      </c>
      <c r="K57" s="47" t="s">
        <v>85</v>
      </c>
    </row>
    <row r="58" spans="1:11" s="1" customFormat="1" ht="13.5" customHeight="1">
      <c r="A58" s="43"/>
      <c r="B58" s="43"/>
      <c r="C58" s="8" t="s">
        <v>71</v>
      </c>
      <c r="D58" s="53" t="s">
        <v>60</v>
      </c>
      <c r="E58" s="53">
        <v>95.4</v>
      </c>
      <c r="F58" s="53">
        <v>88.6</v>
      </c>
      <c r="G58" s="16">
        <f t="shared" si="0"/>
        <v>2.7767331076845934</v>
      </c>
      <c r="H58" s="16">
        <f t="shared" si="1"/>
        <v>15.638560862479629</v>
      </c>
      <c r="I58" s="54">
        <f t="shared" si="2"/>
        <v>104.23856086247963</v>
      </c>
      <c r="J58" s="38" t="s">
        <v>77</v>
      </c>
      <c r="K58" s="47" t="s">
        <v>77</v>
      </c>
    </row>
    <row r="59" spans="1:11" s="1" customFormat="1" ht="13.5" customHeight="1">
      <c r="A59" s="43"/>
      <c r="B59" s="43"/>
      <c r="C59" s="8"/>
      <c r="D59" s="53" t="s">
        <v>61</v>
      </c>
      <c r="E59" s="53"/>
      <c r="F59" s="53">
        <v>53.8</v>
      </c>
      <c r="G59" s="16">
        <f t="shared" si="0"/>
        <v>1.6860975303998993</v>
      </c>
      <c r="H59" s="16">
        <f t="shared" si="1"/>
        <v>9.496101291212234</v>
      </c>
      <c r="I59" s="54">
        <f t="shared" si="2"/>
        <v>63.29610129121223</v>
      </c>
      <c r="J59" s="37" t="s">
        <v>77</v>
      </c>
      <c r="K59" s="47" t="s">
        <v>77</v>
      </c>
    </row>
    <row r="60" spans="1:11" s="1" customFormat="1" ht="13.5" customHeight="1">
      <c r="A60" s="43"/>
      <c r="B60" s="43"/>
      <c r="C60" s="8"/>
      <c r="D60" s="53" t="s">
        <v>62</v>
      </c>
      <c r="E60" s="53"/>
      <c r="F60" s="53">
        <v>60.2</v>
      </c>
      <c r="G60" s="16">
        <f t="shared" si="0"/>
        <v>1.8866741882913378</v>
      </c>
      <c r="H60" s="16">
        <f t="shared" si="1"/>
        <v>10.625749028456815</v>
      </c>
      <c r="I60" s="54">
        <f t="shared" si="2"/>
        <v>70.82574902845681</v>
      </c>
      <c r="J60" s="37" t="s">
        <v>77</v>
      </c>
      <c r="K60" s="47" t="s">
        <v>77</v>
      </c>
    </row>
    <row r="61" spans="1:11" s="1" customFormat="1" ht="13.5" customHeight="1">
      <c r="A61" s="43"/>
      <c r="B61" s="43"/>
      <c r="C61" s="8"/>
      <c r="D61" s="53" t="s">
        <v>63</v>
      </c>
      <c r="E61" s="53">
        <v>55.7</v>
      </c>
      <c r="F61" s="53">
        <v>97.7</v>
      </c>
      <c r="G61" s="16">
        <f t="shared" si="0"/>
        <v>3.061928043123981</v>
      </c>
      <c r="H61" s="16">
        <f t="shared" si="1"/>
        <v>17.244778738874263</v>
      </c>
      <c r="I61" s="54">
        <f t="shared" si="2"/>
        <v>114.94477873887426</v>
      </c>
      <c r="J61" s="3"/>
      <c r="K61" s="47" t="s">
        <v>91</v>
      </c>
    </row>
    <row r="62" spans="1:11" s="1" customFormat="1" ht="13.5" customHeight="1">
      <c r="A62" s="43"/>
      <c r="B62" s="43"/>
      <c r="C62" s="8"/>
      <c r="D62" s="53" t="s">
        <v>64</v>
      </c>
      <c r="E62" s="53">
        <v>68.9</v>
      </c>
      <c r="F62" s="53">
        <v>100.8</v>
      </c>
      <c r="G62" s="16">
        <f t="shared" si="0"/>
        <v>3.159082361790147</v>
      </c>
      <c r="H62" s="16">
        <f t="shared" si="1"/>
        <v>17.791951861602108</v>
      </c>
      <c r="I62" s="54">
        <f t="shared" si="2"/>
        <v>118.5919518616021</v>
      </c>
      <c r="J62" s="3"/>
      <c r="K62" s="47" t="s">
        <v>92</v>
      </c>
    </row>
    <row r="63" spans="1:11" s="1" customFormat="1" ht="13.5" customHeight="1" thickBot="1">
      <c r="A63" s="43"/>
      <c r="B63" s="43"/>
      <c r="C63" s="8"/>
      <c r="D63" s="3" t="s">
        <v>65</v>
      </c>
      <c r="E63" s="3">
        <v>41.8</v>
      </c>
      <c r="F63" s="3">
        <v>51.5</v>
      </c>
      <c r="G63" s="15">
        <f t="shared" si="0"/>
        <v>1.6140152939701644</v>
      </c>
      <c r="H63" s="15">
        <f t="shared" si="1"/>
        <v>9.090134135639966</v>
      </c>
      <c r="I63" s="19">
        <f t="shared" si="2"/>
        <v>60.590134135639964</v>
      </c>
      <c r="J63" s="37" t="s">
        <v>83</v>
      </c>
      <c r="K63" s="47" t="s">
        <v>83</v>
      </c>
    </row>
    <row r="64" spans="1:11" ht="0.75" customHeight="1" thickBot="1">
      <c r="A64" s="44"/>
      <c r="B64" s="50"/>
      <c r="C64" s="10"/>
      <c r="D64" s="11"/>
      <c r="E64" s="11"/>
      <c r="F64" s="11"/>
      <c r="G64" s="11">
        <f>SUM(G8:G63)</f>
        <v>100.00000000000001</v>
      </c>
      <c r="H64" s="11"/>
      <c r="I64" s="20"/>
      <c r="J64" s="21"/>
      <c r="K64" s="48"/>
    </row>
    <row r="65" spans="1:12" ht="13.5" customHeight="1">
      <c r="A65" s="6"/>
      <c r="B65" s="6"/>
      <c r="C65" s="7"/>
      <c r="D65" s="6"/>
      <c r="E65" s="6"/>
      <c r="F65" s="6"/>
      <c r="G65" s="6"/>
      <c r="H65" s="6"/>
      <c r="I65" s="51"/>
      <c r="L65" s="13"/>
    </row>
    <row r="66" spans="4:11" ht="13.5" customHeight="1">
      <c r="D66" s="1"/>
      <c r="E66" s="1"/>
      <c r="G66" s="1"/>
      <c r="H66" s="6"/>
      <c r="K66" s="23"/>
    </row>
    <row r="67" ht="13.5" customHeight="1">
      <c r="A67" t="s">
        <v>28</v>
      </c>
    </row>
    <row r="68" spans="4:5" ht="13.5" customHeight="1">
      <c r="D68" s="4"/>
      <c r="E68" s="4"/>
    </row>
    <row r="69" ht="13.5" customHeight="1">
      <c r="F69" s="1"/>
    </row>
    <row r="70" spans="1:6" ht="13.5" customHeight="1">
      <c r="A70" t="s">
        <v>23</v>
      </c>
      <c r="F70" s="1"/>
    </row>
    <row r="71" spans="3:6" ht="13.5" customHeight="1">
      <c r="C71" s="5"/>
      <c r="F71" s="1"/>
    </row>
    <row r="72" ht="13.5" customHeight="1"/>
    <row r="73" spans="1:2" ht="13.5" customHeight="1">
      <c r="A73" s="5" t="s">
        <v>30</v>
      </c>
      <c r="B73" s="5"/>
    </row>
    <row r="74" ht="12">
      <c r="C74" s="5"/>
    </row>
    <row r="76" spans="1:2" ht="12">
      <c r="A76" s="12" t="s">
        <v>72</v>
      </c>
      <c r="B76" s="12"/>
    </row>
    <row r="65485" ht="12">
      <c r="F65485">
        <f>SUM(F1:F65484)</f>
        <v>3190.7999999999993</v>
      </c>
    </row>
  </sheetData>
  <printOptions/>
  <pageMargins left="0.98" right="0.51" top="0.17" bottom="0.17" header="0.18" footer="0.17"/>
  <pageSetup horizontalDpi="360" verticalDpi="36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G1</dc:creator>
  <cp:keywords/>
  <dc:description/>
  <cp:lastModifiedBy>Tsvetan Petrakiev</cp:lastModifiedBy>
  <cp:lastPrinted>2009-09-13T18:35:33Z</cp:lastPrinted>
  <dcterms:created xsi:type="dcterms:W3CDTF">2003-07-22T10:51:45Z</dcterms:created>
  <dcterms:modified xsi:type="dcterms:W3CDTF">2009-10-15T09:08:28Z</dcterms:modified>
  <cp:category/>
  <cp:version/>
  <cp:contentType/>
  <cp:contentStatus/>
</cp:coreProperties>
</file>